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评审情况表 (第一包)" sheetId="1" r:id="rId1"/>
    <sheet name="评审情况表 (第二包)" sheetId="2" r:id="rId2"/>
    <sheet name="评审情况表 (第三包)" sheetId="3" r:id="rId3"/>
    <sheet name="评审情况表 (第四包) " sheetId="4" r:id="rId4"/>
    <sheet name="评审情况表 (第五包) 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<sst xmlns="http://schemas.openxmlformats.org/spreadsheetml/2006/main" count="285" uniqueCount="44">
  <si>
    <t>评审情况表（第一包）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</si>
  <si>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</si>
  <si>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</si>
  <si>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</si>
  <si>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</si>
  <si>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</si>
  <si>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</si>
  <si>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</si>
  <si>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</si>
  <si>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</si>
  <si>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</si>
  <si>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</si>
  <si>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（10分）</t>
  </si>
  <si>
    <t>伴随延伸服务方案   （20分）</t>
  </si>
  <si>
    <t>配送方案（15分）</t>
  </si>
  <si>
    <t>质量保证及应急处理方案（48分））</t>
  </si>
  <si>
    <t>履约能力 （7分）</t>
  </si>
  <si>
    <t>共同类评分因素</t>
  </si>
  <si>
    <t>技术类评分因素</t>
  </si>
  <si>
    <t>四川省世海通医药器械有限公司</t>
  </si>
  <si>
    <t>是</t>
  </si>
  <si>
    <t>/</t>
  </si>
  <si>
    <t>第一成交候选供应商：四川福䘵药业有限公司
成交折扣：9.6折
第二成交候选供应商：四川省宜宾五良医药有限公司
成交折扣：7.2折
第三成交候选供应商：四川中庸药业有限公司
成交折扣：9.8折</t>
  </si>
  <si>
    <t>重庆医药自贡有限责任公司</t>
  </si>
  <si>
    <t>否</t>
  </si>
  <si>
    <t>未按采购文件要求进行报价</t>
  </si>
  <si>
    <t>四川福䘵药业有限公司</t>
  </si>
  <si>
    <t>四川中庸药业有限公司</t>
  </si>
  <si>
    <t>四川鹏森药业有限公司</t>
  </si>
  <si>
    <t>四川省宜宾五良医药有限公司</t>
  </si>
  <si>
    <t>成都吉安康药业有限公司</t>
  </si>
  <si>
    <t>四川为尔医药有限公司</t>
  </si>
  <si>
    <t>评审情况表（第二包）</t>
  </si>
  <si>
    <t>成都欣福源中药饮片有限公司</t>
  </si>
  <si>
    <t>第一成交候选供应商：成都欣福源中药饮片有限公司
成交折扣：9.56折
第二成交候选供应商：四川福䘵药业有限公司
成交折扣：9.6折
第三成交候选供应商：四川中庸药业有限公司
成交折扣：6.2折</t>
  </si>
  <si>
    <t>评审情况表（第三包）</t>
  </si>
  <si>
    <t>第一成交候选供应商：四川禾一天然药业有限公司
成交折扣：9.48折
第二成交候选供应商：成都欣福源中药饮片有限公司
成交折扣：9.56折
第三成交候选供应商：四川福䘵药业有限公司
成交折扣：9.6折</t>
  </si>
  <si>
    <t>四川禾一天然药业有限公司</t>
  </si>
  <si>
    <t>评审情况表（第四包）</t>
  </si>
  <si>
    <t>第一成交候选供应商：四川锦德堂医药有限公司
成交折扣：9.45折
第二成交候选供应商：四川禾一天然药业有限公司
成交折扣：9.48折
第三成交候选供应商：成都欣福源中药饮片有限公司
成交折扣：9.56折</t>
  </si>
  <si>
    <t>四川锦德堂医药有限公司</t>
  </si>
  <si>
    <t>评审情况表（第五包）</t>
  </si>
  <si>
    <t>自贡圣合药业有限公司</t>
  </si>
  <si>
    <t>第一成交候选供应商：自贡圣合药业有限公司
成交折扣：9.4折
第二成交候选供应商：四川锦德堂医药有限公司
成交折扣：9.45折
第三成交候选供应商：四川禾一天然药业有限公司
成交折扣：9.48折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</si>
</sst>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9"/>
      <name val="仿宋"/>
      <family val="3"/>
      <charset val="134"/>
    </font>
    <font>
      <sz val="9"/>
      <color rgb="FF000000"/>
      <name val="仿宋"/>
      <charset val="134"/>
    </font>
    <font>
      <sz val="9"/>
      <color rgb="FF191F25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2&#12289;&#39033;&#30446;&#23454;&#26045;\2&#12289;&#24320;&#26631;&#25991;&#20214;\SCHL-2025-0345-&#23500;&#39034;&#21439;&#20154;&#27665;&#21307;&#38498;&#20013;&#33647;&#39278;&#29255;&#37197;&#36865;&#26381;&#21153;&#39033;&#30446;\&#31454;&#20105;&#24615;&#30923;&#21830;&#34920;&#26684;\&#31532;&#19968;&#21253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富顺县人民医院中药饮片配送服务项目</v>
          </cell>
        </row>
        <row r="2">
          <cell r="A2" t="str">
            <v>SCHL-2025-0345</v>
          </cell>
        </row>
        <row r="4">
          <cell r="A4" t="str">
            <v>2025年12月30日10:00（北京时间）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workbookViewId="0">
      <selection activeCell="D21" sqref="D21"/>
    </sheetView>
  </sheetViews>
  <sheetFormatPr defaultColWidth="9" defaultRowHeight="14.25"/>
  <cols>
    <col min="1" max="1" width="5.125" style="2" customWidth="1"/>
    <col min="2" max="2" width="19.75" style="2" customWidth="1"/>
    <col min="3" max="3" width="5.375" style="2" customWidth="1"/>
    <col min="4" max="4" width="5.625" style="2" customWidth="1"/>
    <col min="5" max="5" width="10.25" style="2" customWidth="1"/>
    <col min="6" max="10" width="9.25" style="2" customWidth="1"/>
    <col min="11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7" customHeight="1" spans="1:255">
      <c r="A2" s="4" t="s">
        <v>1</v>
      </c>
      <c r="B2" s="5" t="str">
        <f>[1]Sheet1!A1</f>
        <v>富顺县人民医院中药饮片配送服务项目</v>
      </c>
      <c r="C2" s="6"/>
      <c r="D2" s="6"/>
      <c r="E2" s="6"/>
      <c r="F2" s="4" t="s">
        <v>2</v>
      </c>
      <c r="G2" s="6" t="str">
        <f>[1]Sheet1!A2</f>
        <v>SCHL-2025-0345</v>
      </c>
      <c r="H2" s="6"/>
      <c r="I2" s="6"/>
      <c r="J2" s="6"/>
      <c r="K2" s="7" t="s">
        <v>3</v>
      </c>
      <c r="L2" s="8" t="str">
        <f>[1]Sheet1!A4</f>
        <v>2025年12月30日10:00（北京时间）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2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7" t="s">
        <v>8</v>
      </c>
      <c r="F3" s="7" t="s">
        <v>9</v>
      </c>
      <c r="G3" s="7"/>
      <c r="H3" s="7"/>
      <c r="I3" s="7"/>
      <c r="J3" s="7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7"/>
      <c r="F4" s="7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9" customHeight="1" spans="1:255">
      <c r="A5" s="11"/>
      <c r="B5" s="11"/>
      <c r="C5" s="11"/>
      <c r="D5" s="11"/>
      <c r="E5" s="7"/>
      <c r="F5" s="7" t="s">
        <v>17</v>
      </c>
      <c r="G5" s="4" t="s">
        <v>18</v>
      </c>
      <c r="H5" s="7" t="s">
        <v>18</v>
      </c>
      <c r="I5" s="7" t="s">
        <v>18</v>
      </c>
      <c r="J5" s="7" t="s">
        <v>17</v>
      </c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39" customHeight="1" spans="1:255">
      <c r="A6" s="4">
        <v>1</v>
      </c>
      <c r="B6" s="12" t="s">
        <v>19</v>
      </c>
      <c r="C6" s="13" t="s">
        <v>20</v>
      </c>
      <c r="D6" s="13" t="s">
        <v>20</v>
      </c>
      <c r="E6" s="13" t="s">
        <v>21</v>
      </c>
      <c r="F6" s="14">
        <v>7.38</v>
      </c>
      <c r="G6" s="15">
        <v>16.67</v>
      </c>
      <c r="H6" s="15">
        <v>15</v>
      </c>
      <c r="I6" s="15">
        <v>44</v>
      </c>
      <c r="J6" s="15">
        <v>7</v>
      </c>
      <c r="K6" s="15">
        <f t="shared" ref="K6:K13" si="0">SUM(F6:J6)</f>
        <v>90.05</v>
      </c>
      <c r="L6" s="16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39" customHeight="1" spans="1:255">
      <c r="A7" s="4">
        <v>2</v>
      </c>
      <c r="B7" s="12" t="s">
        <v>23</v>
      </c>
      <c r="C7" s="13" t="s">
        <v>20</v>
      </c>
      <c r="D7" s="13" t="s">
        <v>24</v>
      </c>
      <c r="E7" s="17" t="s">
        <v>25</v>
      </c>
      <c r="F7" s="18" t="s">
        <v>21</v>
      </c>
      <c r="G7" s="15" t="s">
        <v>21</v>
      </c>
      <c r="H7" s="15" t="s">
        <v>21</v>
      </c>
      <c r="I7" s="15" t="s">
        <v>21</v>
      </c>
      <c r="J7" s="15" t="s">
        <v>21</v>
      </c>
      <c r="K7" s="15" t="s">
        <v>21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39" customHeight="1" spans="1:255">
      <c r="A8" s="4">
        <v>3</v>
      </c>
      <c r="B8" s="12" t="s">
        <v>26</v>
      </c>
      <c r="C8" s="13" t="s">
        <v>20</v>
      </c>
      <c r="D8" s="13" t="s">
        <v>20</v>
      </c>
      <c r="E8" s="13" t="s">
        <v>21</v>
      </c>
      <c r="F8" s="18">
        <v>7.5</v>
      </c>
      <c r="G8" s="15">
        <v>20</v>
      </c>
      <c r="H8" s="15">
        <v>15</v>
      </c>
      <c r="I8" s="15">
        <v>48</v>
      </c>
      <c r="J8" s="15">
        <v>7</v>
      </c>
      <c r="K8" s="15">
        <f t="shared" si="0"/>
        <v>97.5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39" customHeight="1" spans="1:255">
      <c r="A9" s="4">
        <v>4</v>
      </c>
      <c r="B9" s="12" t="s">
        <v>27</v>
      </c>
      <c r="C9" s="13" t="s">
        <v>20</v>
      </c>
      <c r="D9" s="13" t="s">
        <v>20</v>
      </c>
      <c r="E9" s="13" t="s">
        <v>21</v>
      </c>
      <c r="F9" s="18">
        <v>7.5</v>
      </c>
      <c r="G9" s="15">
        <v>20</v>
      </c>
      <c r="H9" s="15">
        <v>15</v>
      </c>
      <c r="I9" s="15">
        <v>48</v>
      </c>
      <c r="J9" s="15">
        <v>0</v>
      </c>
      <c r="K9" s="15">
        <f t="shared" si="0"/>
        <v>90.5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39" customHeight="1" spans="1:255">
      <c r="A10" s="4">
        <v>5</v>
      </c>
      <c r="B10" s="12" t="s">
        <v>28</v>
      </c>
      <c r="C10" s="13" t="s">
        <v>20</v>
      </c>
      <c r="D10" s="13" t="s">
        <v>20</v>
      </c>
      <c r="E10" s="13" t="s">
        <v>21</v>
      </c>
      <c r="F10" s="18">
        <v>7.58</v>
      </c>
      <c r="G10" s="15">
        <v>15</v>
      </c>
      <c r="H10" s="15">
        <v>15</v>
      </c>
      <c r="I10" s="15">
        <v>44</v>
      </c>
      <c r="J10" s="15">
        <v>0</v>
      </c>
      <c r="K10" s="15">
        <f t="shared" si="0"/>
        <v>81.58</v>
      </c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39" customHeight="1" spans="1:255">
      <c r="A11" s="4">
        <v>6</v>
      </c>
      <c r="B11" s="12" t="s">
        <v>29</v>
      </c>
      <c r="C11" s="13" t="s">
        <v>20</v>
      </c>
      <c r="D11" s="13" t="s">
        <v>20</v>
      </c>
      <c r="E11" s="13" t="s">
        <v>21</v>
      </c>
      <c r="F11" s="18">
        <v>10</v>
      </c>
      <c r="G11" s="15">
        <v>20</v>
      </c>
      <c r="H11" s="15">
        <v>10</v>
      </c>
      <c r="I11" s="15">
        <v>48</v>
      </c>
      <c r="J11" s="15">
        <v>7</v>
      </c>
      <c r="K11" s="15">
        <f t="shared" si="0"/>
        <v>95</v>
      </c>
      <c r="L11" s="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39" customHeight="1" spans="1:255">
      <c r="A12" s="4">
        <v>7</v>
      </c>
      <c r="B12" s="12" t="s">
        <v>30</v>
      </c>
      <c r="C12" s="13" t="s">
        <v>20</v>
      </c>
      <c r="D12" s="13" t="s">
        <v>20</v>
      </c>
      <c r="E12" s="13" t="s">
        <v>21</v>
      </c>
      <c r="F12" s="18">
        <v>7.35</v>
      </c>
      <c r="G12" s="15">
        <v>15</v>
      </c>
      <c r="H12" s="15">
        <v>15</v>
      </c>
      <c r="I12" s="15">
        <v>44</v>
      </c>
      <c r="J12" s="15">
        <v>7</v>
      </c>
      <c r="K12" s="15">
        <f t="shared" si="0"/>
        <v>88.35</v>
      </c>
      <c r="L12" s="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ht="39" customHeight="1" spans="1:255">
      <c r="A13" s="4">
        <v>8</v>
      </c>
      <c r="B13" s="12" t="s">
        <v>31</v>
      </c>
      <c r="C13" s="13" t="s">
        <v>20</v>
      </c>
      <c r="D13" s="13" t="s">
        <v>20</v>
      </c>
      <c r="E13" s="13" t="s">
        <v>21</v>
      </c>
      <c r="F13" s="18">
        <v>7.27</v>
      </c>
      <c r="G13" s="15">
        <v>20</v>
      </c>
      <c r="H13" s="15">
        <v>15</v>
      </c>
      <c r="I13" s="15">
        <v>44</v>
      </c>
      <c r="J13" s="15">
        <v>0</v>
      </c>
      <c r="K13" s="15">
        <f t="shared" si="0"/>
        <v>86.27</v>
      </c>
      <c r="L13" s="1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3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zoomScale="115" zoomScaleNormal="115" workbookViewId="0">
      <selection activeCell="O9" sqref="O9"/>
    </sheetView>
  </sheetViews>
  <sheetFormatPr defaultColWidth="9" defaultRowHeight="14.25"/>
  <cols>
    <col min="1" max="1" width="5.125" style="2" customWidth="1"/>
    <col min="2" max="2" width="22.75" style="2" customWidth="1"/>
    <col min="3" max="3" width="5.375" style="2" customWidth="1"/>
    <col min="4" max="4" width="5.625" style="2" customWidth="1"/>
    <col min="5" max="5" width="6" style="2" customWidth="1"/>
    <col min="6" max="10" width="9.25" style="2" customWidth="1"/>
    <col min="11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7" customHeight="1" spans="1:255">
      <c r="A2" s="4" t="s">
        <v>1</v>
      </c>
      <c r="B2" s="5" t="str">
        <f>[1]Sheet1!A1</f>
        <v>富顺县人民医院中药饮片配送服务项目</v>
      </c>
      <c r="C2" s="6"/>
      <c r="D2" s="6"/>
      <c r="E2" s="6"/>
      <c r="F2" s="4" t="s">
        <v>2</v>
      </c>
      <c r="G2" s="6" t="str">
        <f>[1]Sheet1!A2</f>
        <v>SCHL-2025-0345</v>
      </c>
      <c r="H2" s="6"/>
      <c r="I2" s="6"/>
      <c r="J2" s="6"/>
      <c r="K2" s="7" t="s">
        <v>3</v>
      </c>
      <c r="L2" s="8" t="str">
        <f>[1]Sheet1!A4</f>
        <v>2025年12月30日10:00（北京时间）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2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7" t="s">
        <v>8</v>
      </c>
      <c r="F3" s="7" t="s">
        <v>9</v>
      </c>
      <c r="G3" s="7"/>
      <c r="H3" s="7"/>
      <c r="I3" s="7"/>
      <c r="J3" s="7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7"/>
      <c r="F4" s="7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9" customHeight="1" spans="1:255">
      <c r="A5" s="11"/>
      <c r="B5" s="11"/>
      <c r="C5" s="11"/>
      <c r="D5" s="11"/>
      <c r="E5" s="7"/>
      <c r="F5" s="7" t="s">
        <v>17</v>
      </c>
      <c r="G5" s="4" t="s">
        <v>18</v>
      </c>
      <c r="H5" s="7" t="s">
        <v>18</v>
      </c>
      <c r="I5" s="7" t="s">
        <v>18</v>
      </c>
      <c r="J5" s="7" t="s">
        <v>17</v>
      </c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39" customHeight="1" spans="1:255">
      <c r="A6" s="4">
        <v>1</v>
      </c>
      <c r="B6" s="12" t="s">
        <v>33</v>
      </c>
      <c r="C6" s="13" t="s">
        <v>20</v>
      </c>
      <c r="D6" s="13" t="s">
        <v>20</v>
      </c>
      <c r="E6" s="13" t="s">
        <v>21</v>
      </c>
      <c r="F6" s="14">
        <v>6.49</v>
      </c>
      <c r="G6" s="15">
        <v>20</v>
      </c>
      <c r="H6" s="15">
        <v>15</v>
      </c>
      <c r="I6" s="15">
        <v>48</v>
      </c>
      <c r="J6" s="15">
        <v>7</v>
      </c>
      <c r="K6" s="15">
        <f t="shared" ref="K6:K13" si="0">SUM(F6:J6)</f>
        <v>96.49</v>
      </c>
      <c r="L6" s="16" t="s">
        <v>34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39" customHeight="1" spans="1:255">
      <c r="A7" s="4">
        <v>2</v>
      </c>
      <c r="B7" s="12" t="s">
        <v>26</v>
      </c>
      <c r="C7" s="13" t="s">
        <v>20</v>
      </c>
      <c r="D7" s="13" t="s">
        <v>20</v>
      </c>
      <c r="E7" s="13" t="s">
        <v>21</v>
      </c>
      <c r="F7" s="18">
        <v>6.46</v>
      </c>
      <c r="G7" s="15">
        <v>20</v>
      </c>
      <c r="H7" s="15">
        <v>15</v>
      </c>
      <c r="I7" s="15">
        <v>48</v>
      </c>
      <c r="J7" s="15">
        <v>7</v>
      </c>
      <c r="K7" s="15">
        <f>SUM(F7:J7)</f>
        <v>96.46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39" customHeight="1" spans="1:255">
      <c r="A8" s="4">
        <v>3</v>
      </c>
      <c r="B8" s="12" t="s">
        <v>27</v>
      </c>
      <c r="C8" s="13" t="s">
        <v>20</v>
      </c>
      <c r="D8" s="13" t="s">
        <v>20</v>
      </c>
      <c r="E8" s="13" t="s">
        <v>21</v>
      </c>
      <c r="F8" s="18">
        <v>6.33</v>
      </c>
      <c r="G8" s="15">
        <v>20</v>
      </c>
      <c r="H8" s="15">
        <v>15</v>
      </c>
      <c r="I8" s="15">
        <v>48</v>
      </c>
      <c r="J8" s="15">
        <v>0</v>
      </c>
      <c r="K8" s="15">
        <f t="shared" si="0"/>
        <v>89.33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39" customHeight="1" spans="1:255">
      <c r="A9" s="4">
        <v>4</v>
      </c>
      <c r="B9" s="12" t="s">
        <v>28</v>
      </c>
      <c r="C9" s="13" t="s">
        <v>20</v>
      </c>
      <c r="D9" s="13" t="s">
        <v>20</v>
      </c>
      <c r="E9" s="13" t="s">
        <v>21</v>
      </c>
      <c r="F9" s="18">
        <v>6.53</v>
      </c>
      <c r="G9" s="15">
        <v>15</v>
      </c>
      <c r="H9" s="15">
        <v>15</v>
      </c>
      <c r="I9" s="15">
        <v>44</v>
      </c>
      <c r="J9" s="15">
        <v>0</v>
      </c>
      <c r="K9" s="15">
        <f t="shared" si="0"/>
        <v>80.53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39" customHeight="1" spans="1:255">
      <c r="A10" s="4">
        <v>5</v>
      </c>
      <c r="B10" s="12" t="s">
        <v>29</v>
      </c>
      <c r="C10" s="13" t="s">
        <v>20</v>
      </c>
      <c r="D10" s="13" t="s">
        <v>20</v>
      </c>
      <c r="E10" s="13" t="s">
        <v>21</v>
      </c>
      <c r="F10" s="18">
        <v>10</v>
      </c>
      <c r="G10" s="15">
        <v>20</v>
      </c>
      <c r="H10" s="15">
        <v>10</v>
      </c>
      <c r="I10" s="15">
        <v>48</v>
      </c>
      <c r="J10" s="15">
        <v>7</v>
      </c>
      <c r="K10" s="15">
        <f t="shared" si="0"/>
        <v>95</v>
      </c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39" customHeight="1" spans="1:255">
      <c r="A11" s="4">
        <v>6</v>
      </c>
      <c r="B11" s="12" t="s">
        <v>30</v>
      </c>
      <c r="C11" s="13" t="s">
        <v>20</v>
      </c>
      <c r="D11" s="13" t="s">
        <v>20</v>
      </c>
      <c r="E11" s="13" t="s">
        <v>21</v>
      </c>
      <c r="F11" s="18">
        <v>6.33</v>
      </c>
      <c r="G11" s="15">
        <v>15</v>
      </c>
      <c r="H11" s="15">
        <v>15</v>
      </c>
      <c r="I11" s="15">
        <v>44</v>
      </c>
      <c r="J11" s="15">
        <v>7</v>
      </c>
      <c r="K11" s="15">
        <f t="shared" si="0"/>
        <v>87.33</v>
      </c>
      <c r="L11" s="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39" customHeight="1" spans="1:255">
      <c r="A12" s="4">
        <v>7</v>
      </c>
      <c r="B12" s="12" t="s">
        <v>31</v>
      </c>
      <c r="C12" s="13" t="s">
        <v>20</v>
      </c>
      <c r="D12" s="13" t="s">
        <v>20</v>
      </c>
      <c r="E12" s="13" t="s">
        <v>21</v>
      </c>
      <c r="F12" s="18">
        <v>6.26</v>
      </c>
      <c r="G12" s="15">
        <v>20</v>
      </c>
      <c r="H12" s="15">
        <v>15</v>
      </c>
      <c r="I12" s="15">
        <v>44</v>
      </c>
      <c r="J12" s="15">
        <v>0</v>
      </c>
      <c r="K12" s="15">
        <f t="shared" si="0"/>
        <v>85.26</v>
      </c>
      <c r="L12" s="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2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zoomScale="115" zoomScaleNormal="115" workbookViewId="0">
      <selection activeCell="O6" sqref="O6"/>
    </sheetView>
  </sheetViews>
  <sheetFormatPr defaultColWidth="9" defaultRowHeight="14.25"/>
  <cols>
    <col min="1" max="1" width="5.125" style="2" customWidth="1"/>
    <col min="2" max="2" width="22.75" style="2" customWidth="1"/>
    <col min="3" max="3" width="5.375" style="2" customWidth="1"/>
    <col min="4" max="4" width="5.625" style="2" customWidth="1"/>
    <col min="5" max="5" width="6" style="2" customWidth="1"/>
    <col min="6" max="10" width="9.25" style="2" customWidth="1"/>
    <col min="11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7" customHeight="1" spans="1:255">
      <c r="A2" s="4" t="s">
        <v>1</v>
      </c>
      <c r="B2" s="5" t="str">
        <f>[1]Sheet1!A1</f>
        <v>富顺县人民医院中药饮片配送服务项目</v>
      </c>
      <c r="C2" s="6"/>
      <c r="D2" s="6"/>
      <c r="E2" s="6"/>
      <c r="F2" s="4" t="s">
        <v>2</v>
      </c>
      <c r="G2" s="6" t="str">
        <f>[1]Sheet1!A2</f>
        <v>SCHL-2025-0345</v>
      </c>
      <c r="H2" s="6"/>
      <c r="I2" s="6"/>
      <c r="J2" s="6"/>
      <c r="K2" s="7" t="s">
        <v>3</v>
      </c>
      <c r="L2" s="8" t="str">
        <f>[1]Sheet1!A4</f>
        <v>2025年12月30日10:00（北京时间）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2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7" t="s">
        <v>8</v>
      </c>
      <c r="F3" s="7" t="s">
        <v>9</v>
      </c>
      <c r="G3" s="7"/>
      <c r="H3" s="7"/>
      <c r="I3" s="7"/>
      <c r="J3" s="7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7"/>
      <c r="F4" s="7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9" customHeight="1" spans="1:255">
      <c r="A5" s="11"/>
      <c r="B5" s="11"/>
      <c r="C5" s="11"/>
      <c r="D5" s="11"/>
      <c r="E5" s="7"/>
      <c r="F5" s="7" t="s">
        <v>17</v>
      </c>
      <c r="G5" s="4" t="s">
        <v>18</v>
      </c>
      <c r="H5" s="7" t="s">
        <v>18</v>
      </c>
      <c r="I5" s="7" t="s">
        <v>18</v>
      </c>
      <c r="J5" s="7" t="s">
        <v>17</v>
      </c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39" customHeight="1" spans="1:255">
      <c r="A6" s="4">
        <v>1</v>
      </c>
      <c r="B6" s="12" t="s">
        <v>33</v>
      </c>
      <c r="C6" s="13" t="s">
        <v>20</v>
      </c>
      <c r="D6" s="13" t="s">
        <v>20</v>
      </c>
      <c r="E6" s="13" t="s">
        <v>21</v>
      </c>
      <c r="F6" s="14">
        <v>6.8</v>
      </c>
      <c r="G6" s="15">
        <v>20</v>
      </c>
      <c r="H6" s="15">
        <v>15</v>
      </c>
      <c r="I6" s="15">
        <v>48</v>
      </c>
      <c r="J6" s="15">
        <v>7</v>
      </c>
      <c r="K6" s="15">
        <f t="shared" ref="K6:K12" si="0">SUM(F6:J6)</f>
        <v>96.8</v>
      </c>
      <c r="L6" s="16" t="s">
        <v>36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39" customHeight="1" spans="1:255">
      <c r="A7" s="4">
        <v>2</v>
      </c>
      <c r="B7" s="12" t="s">
        <v>37</v>
      </c>
      <c r="C7" s="13" t="s">
        <v>20</v>
      </c>
      <c r="D7" s="13" t="s">
        <v>20</v>
      </c>
      <c r="E7" s="13" t="s">
        <v>21</v>
      </c>
      <c r="F7" s="18">
        <v>6.91</v>
      </c>
      <c r="G7" s="15">
        <v>20</v>
      </c>
      <c r="H7" s="15">
        <v>15</v>
      </c>
      <c r="I7" s="15">
        <v>48</v>
      </c>
      <c r="J7" s="15">
        <v>7</v>
      </c>
      <c r="K7" s="15">
        <f t="shared" si="0"/>
        <v>96.91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39" customHeight="1" spans="1:255">
      <c r="A8" s="4">
        <v>3</v>
      </c>
      <c r="B8" s="12" t="s">
        <v>26</v>
      </c>
      <c r="C8" s="13" t="s">
        <v>20</v>
      </c>
      <c r="D8" s="13" t="s">
        <v>20</v>
      </c>
      <c r="E8" s="13" t="s">
        <v>21</v>
      </c>
      <c r="F8" s="18">
        <v>6.77</v>
      </c>
      <c r="G8" s="15">
        <v>20</v>
      </c>
      <c r="H8" s="15">
        <v>15</v>
      </c>
      <c r="I8" s="15">
        <v>48</v>
      </c>
      <c r="J8" s="15">
        <v>7</v>
      </c>
      <c r="K8" s="15">
        <f t="shared" si="0"/>
        <v>96.77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39" customHeight="1" spans="1:255">
      <c r="A9" s="4">
        <v>4</v>
      </c>
      <c r="B9" s="12" t="s">
        <v>27</v>
      </c>
      <c r="C9" s="13" t="s">
        <v>20</v>
      </c>
      <c r="D9" s="13" t="s">
        <v>20</v>
      </c>
      <c r="E9" s="13" t="s">
        <v>21</v>
      </c>
      <c r="F9" s="18">
        <v>6.63</v>
      </c>
      <c r="G9" s="15">
        <v>20</v>
      </c>
      <c r="H9" s="15">
        <v>15</v>
      </c>
      <c r="I9" s="15">
        <v>48</v>
      </c>
      <c r="J9" s="15">
        <v>0</v>
      </c>
      <c r="K9" s="15">
        <f t="shared" si="0"/>
        <v>89.63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39" customHeight="1" spans="1:255">
      <c r="A10" s="4">
        <v>5</v>
      </c>
      <c r="B10" s="12" t="s">
        <v>28</v>
      </c>
      <c r="C10" s="13" t="s">
        <v>20</v>
      </c>
      <c r="D10" s="13" t="s">
        <v>20</v>
      </c>
      <c r="E10" s="13" t="s">
        <v>21</v>
      </c>
      <c r="F10" s="18">
        <v>6.84</v>
      </c>
      <c r="G10" s="15">
        <v>15</v>
      </c>
      <c r="H10" s="15">
        <v>15</v>
      </c>
      <c r="I10" s="15">
        <v>44</v>
      </c>
      <c r="J10" s="15">
        <v>0</v>
      </c>
      <c r="K10" s="15">
        <f t="shared" si="0"/>
        <v>80.84</v>
      </c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39" customHeight="1" spans="1:255">
      <c r="A11" s="4">
        <v>6</v>
      </c>
      <c r="B11" s="12" t="s">
        <v>29</v>
      </c>
      <c r="C11" s="13" t="s">
        <v>20</v>
      </c>
      <c r="D11" s="13" t="s">
        <v>20</v>
      </c>
      <c r="E11" s="13" t="s">
        <v>21</v>
      </c>
      <c r="F11" s="18">
        <v>10</v>
      </c>
      <c r="G11" s="15">
        <v>20</v>
      </c>
      <c r="H11" s="15">
        <v>10</v>
      </c>
      <c r="I11" s="15">
        <v>48</v>
      </c>
      <c r="J11" s="15">
        <v>7</v>
      </c>
      <c r="K11" s="15">
        <f t="shared" si="0"/>
        <v>95</v>
      </c>
      <c r="L11" s="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39" customHeight="1" spans="1:255">
      <c r="A12" s="4">
        <v>7</v>
      </c>
      <c r="B12" s="12" t="s">
        <v>31</v>
      </c>
      <c r="C12" s="13" t="s">
        <v>20</v>
      </c>
      <c r="D12" s="13" t="s">
        <v>20</v>
      </c>
      <c r="E12" s="13" t="s">
        <v>21</v>
      </c>
      <c r="F12" s="18">
        <v>6.57</v>
      </c>
      <c r="G12" s="15">
        <v>20</v>
      </c>
      <c r="H12" s="15">
        <v>15</v>
      </c>
      <c r="I12" s="15">
        <v>44</v>
      </c>
      <c r="J12" s="15">
        <v>0</v>
      </c>
      <c r="K12" s="15">
        <f t="shared" si="0"/>
        <v>85.57</v>
      </c>
      <c r="L12" s="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2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workbookViewId="0">
      <selection activeCell="O12" sqref="O12"/>
    </sheetView>
  </sheetViews>
  <sheetFormatPr defaultColWidth="9" defaultRowHeight="14.25"/>
  <cols>
    <col min="1" max="1" width="5.125" style="2" customWidth="1"/>
    <col min="2" max="2" width="19.75" style="2" customWidth="1"/>
    <col min="3" max="3" width="5.375" style="2" customWidth="1"/>
    <col min="4" max="4" width="5.625" style="2" customWidth="1"/>
    <col min="5" max="5" width="10.25" style="2" customWidth="1"/>
    <col min="6" max="10" width="9.25" style="2" customWidth="1"/>
    <col min="11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7" customHeight="1" spans="1:255">
      <c r="A2" s="4" t="s">
        <v>1</v>
      </c>
      <c r="B2" s="5" t="str">
        <f>[1]Sheet1!A1</f>
        <v>富顺县人民医院中药饮片配送服务项目</v>
      </c>
      <c r="C2" s="6"/>
      <c r="D2" s="6"/>
      <c r="E2" s="6"/>
      <c r="F2" s="4" t="s">
        <v>2</v>
      </c>
      <c r="G2" s="6" t="str">
        <f>[1]Sheet1!A2</f>
        <v>SCHL-2025-0345</v>
      </c>
      <c r="H2" s="6"/>
      <c r="I2" s="6"/>
      <c r="J2" s="6"/>
      <c r="K2" s="7" t="s">
        <v>3</v>
      </c>
      <c r="L2" s="8" t="str">
        <f>[1]Sheet1!A4</f>
        <v>2025年12月30日10:00（北京时间）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2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7" t="s">
        <v>8</v>
      </c>
      <c r="F3" s="7" t="s">
        <v>9</v>
      </c>
      <c r="G3" s="7"/>
      <c r="H3" s="7"/>
      <c r="I3" s="7"/>
      <c r="J3" s="7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7"/>
      <c r="F4" s="7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9" customHeight="1" spans="1:255">
      <c r="A5" s="11"/>
      <c r="B5" s="11"/>
      <c r="C5" s="11"/>
      <c r="D5" s="11"/>
      <c r="E5" s="7"/>
      <c r="F5" s="7" t="s">
        <v>17</v>
      </c>
      <c r="G5" s="4" t="s">
        <v>18</v>
      </c>
      <c r="H5" s="7" t="s">
        <v>18</v>
      </c>
      <c r="I5" s="7" t="s">
        <v>18</v>
      </c>
      <c r="J5" s="7" t="s">
        <v>17</v>
      </c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39" customHeight="1" spans="1:255">
      <c r="A6" s="4">
        <v>1</v>
      </c>
      <c r="B6" s="12" t="s">
        <v>19</v>
      </c>
      <c r="C6" s="13" t="s">
        <v>20</v>
      </c>
      <c r="D6" s="13" t="s">
        <v>20</v>
      </c>
      <c r="E6" s="13" t="s">
        <v>21</v>
      </c>
      <c r="F6" s="14">
        <v>6.67</v>
      </c>
      <c r="G6" s="15">
        <v>16.67</v>
      </c>
      <c r="H6" s="15">
        <v>15</v>
      </c>
      <c r="I6" s="15">
        <v>44</v>
      </c>
      <c r="J6" s="15">
        <v>7</v>
      </c>
      <c r="K6" s="15">
        <f t="shared" ref="K6:K13" si="0">SUM(F6:J6)</f>
        <v>89.34</v>
      </c>
      <c r="L6" s="16" t="s">
        <v>39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39" customHeight="1" spans="1:255">
      <c r="A7" s="4">
        <v>2</v>
      </c>
      <c r="B7" s="12" t="s">
        <v>23</v>
      </c>
      <c r="C7" s="13" t="s">
        <v>20</v>
      </c>
      <c r="D7" s="13" t="s">
        <v>24</v>
      </c>
      <c r="E7" s="17" t="s">
        <v>25</v>
      </c>
      <c r="F7" s="18" t="s">
        <v>21</v>
      </c>
      <c r="G7" s="15" t="s">
        <v>21</v>
      </c>
      <c r="H7" s="15" t="s">
        <v>21</v>
      </c>
      <c r="I7" s="15" t="s">
        <v>21</v>
      </c>
      <c r="J7" s="15" t="s">
        <v>21</v>
      </c>
      <c r="K7" s="15" t="s">
        <v>21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39" customHeight="1" spans="1:255">
      <c r="A8" s="4">
        <v>3</v>
      </c>
      <c r="B8" s="12" t="s">
        <v>33</v>
      </c>
      <c r="C8" s="13" t="s">
        <v>20</v>
      </c>
      <c r="D8" s="13" t="s">
        <v>20</v>
      </c>
      <c r="E8" s="13" t="s">
        <v>21</v>
      </c>
      <c r="F8" s="18">
        <v>6.8</v>
      </c>
      <c r="G8" s="15">
        <v>20</v>
      </c>
      <c r="H8" s="15">
        <v>15</v>
      </c>
      <c r="I8" s="15">
        <v>48</v>
      </c>
      <c r="J8" s="15">
        <v>7</v>
      </c>
      <c r="K8" s="15">
        <f t="shared" si="0"/>
        <v>96.8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39" customHeight="1" spans="1:255">
      <c r="A9" s="4">
        <v>4</v>
      </c>
      <c r="B9" s="12" t="s">
        <v>37</v>
      </c>
      <c r="C9" s="13" t="s">
        <v>20</v>
      </c>
      <c r="D9" s="13" t="s">
        <v>20</v>
      </c>
      <c r="E9" s="13" t="s">
        <v>21</v>
      </c>
      <c r="F9" s="18">
        <v>6.86</v>
      </c>
      <c r="G9" s="15">
        <v>20</v>
      </c>
      <c r="H9" s="15">
        <v>15</v>
      </c>
      <c r="I9" s="15">
        <v>48</v>
      </c>
      <c r="J9" s="15">
        <v>7</v>
      </c>
      <c r="K9" s="15">
        <f t="shared" si="0"/>
        <v>96.86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39" customHeight="1" spans="1:255">
      <c r="A10" s="4">
        <v>5</v>
      </c>
      <c r="B10" s="12" t="s">
        <v>28</v>
      </c>
      <c r="C10" s="13" t="s">
        <v>20</v>
      </c>
      <c r="D10" s="13" t="s">
        <v>20</v>
      </c>
      <c r="E10" s="13" t="s">
        <v>21</v>
      </c>
      <c r="F10" s="18">
        <v>6.84</v>
      </c>
      <c r="G10" s="15">
        <v>15</v>
      </c>
      <c r="H10" s="15">
        <v>15</v>
      </c>
      <c r="I10" s="15">
        <v>44</v>
      </c>
      <c r="J10" s="15">
        <v>0</v>
      </c>
      <c r="K10" s="15">
        <f t="shared" si="0"/>
        <v>80.84</v>
      </c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39" customHeight="1" spans="1:255">
      <c r="A11" s="4">
        <v>6</v>
      </c>
      <c r="B11" s="12" t="s">
        <v>29</v>
      </c>
      <c r="C11" s="13" t="s">
        <v>20</v>
      </c>
      <c r="D11" s="13" t="s">
        <v>20</v>
      </c>
      <c r="E11" s="13" t="s">
        <v>21</v>
      </c>
      <c r="F11" s="18">
        <v>10</v>
      </c>
      <c r="G11" s="15">
        <v>20</v>
      </c>
      <c r="H11" s="15">
        <v>10</v>
      </c>
      <c r="I11" s="15">
        <v>48</v>
      </c>
      <c r="J11" s="15">
        <v>7</v>
      </c>
      <c r="K11" s="15">
        <f t="shared" si="0"/>
        <v>95</v>
      </c>
      <c r="L11" s="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39" customHeight="1" spans="1:255">
      <c r="A12" s="4">
        <v>7</v>
      </c>
      <c r="B12" s="12" t="s">
        <v>30</v>
      </c>
      <c r="C12" s="13" t="s">
        <v>20</v>
      </c>
      <c r="D12" s="13" t="s">
        <v>20</v>
      </c>
      <c r="E12" s="13" t="s">
        <v>21</v>
      </c>
      <c r="F12" s="18">
        <v>6.63</v>
      </c>
      <c r="G12" s="15">
        <v>15</v>
      </c>
      <c r="H12" s="15">
        <v>15</v>
      </c>
      <c r="I12" s="15">
        <v>44</v>
      </c>
      <c r="J12" s="15">
        <v>7</v>
      </c>
      <c r="K12" s="15">
        <f t="shared" si="0"/>
        <v>87.63</v>
      </c>
      <c r="L12" s="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ht="39" customHeight="1" spans="1:255">
      <c r="A13" s="4">
        <v>8</v>
      </c>
      <c r="B13" s="12" t="s">
        <v>40</v>
      </c>
      <c r="C13" s="13" t="s">
        <v>20</v>
      </c>
      <c r="D13" s="13" t="s">
        <v>20</v>
      </c>
      <c r="E13" s="13" t="s">
        <v>21</v>
      </c>
      <c r="F13" s="18">
        <v>6.88</v>
      </c>
      <c r="G13" s="15">
        <v>20</v>
      </c>
      <c r="H13" s="15">
        <v>15</v>
      </c>
      <c r="I13" s="15">
        <v>48</v>
      </c>
      <c r="J13" s="15">
        <v>7</v>
      </c>
      <c r="K13" s="15">
        <f t="shared" si="0"/>
        <v>96.88</v>
      </c>
      <c r="L13" s="1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3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selection activeCell="O10" sqref="O10"/>
    </sheetView>
  </sheetViews>
  <sheetFormatPr defaultColWidth="9" defaultRowHeight="14.25"/>
  <cols>
    <col min="1" max="1" width="5.125" style="2" customWidth="1"/>
    <col min="2" max="2" width="19.75" style="2" customWidth="1"/>
    <col min="3" max="3" width="5.375" style="2" customWidth="1"/>
    <col min="4" max="4" width="5.625" style="2" customWidth="1"/>
    <col min="5" max="5" width="10.25" style="2" customWidth="1"/>
    <col min="6" max="10" width="9.25" style="2" customWidth="1"/>
    <col min="11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27" customHeight="1" spans="1:255">
      <c r="A2" s="4" t="s">
        <v>1</v>
      </c>
      <c r="B2" s="5" t="str">
        <f>[1]Sheet1!A1</f>
        <v>富顺县人民医院中药饮片配送服务项目</v>
      </c>
      <c r="C2" s="6"/>
      <c r="D2" s="6"/>
      <c r="E2" s="6"/>
      <c r="F2" s="4" t="s">
        <v>2</v>
      </c>
      <c r="G2" s="6" t="str">
        <f>[1]Sheet1!A2</f>
        <v>SCHL-2025-0345</v>
      </c>
      <c r="H2" s="6"/>
      <c r="I2" s="6"/>
      <c r="J2" s="6"/>
      <c r="K2" s="7" t="s">
        <v>3</v>
      </c>
      <c r="L2" s="8" t="str">
        <f>[1]Sheet1!A4</f>
        <v>2025年12月30日10:00（北京时间）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2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7" t="s">
        <v>8</v>
      </c>
      <c r="F3" s="7" t="s">
        <v>9</v>
      </c>
      <c r="G3" s="7"/>
      <c r="H3" s="7"/>
      <c r="I3" s="7"/>
      <c r="J3" s="7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7"/>
      <c r="F4" s="7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29" customHeight="1" spans="1:255">
      <c r="A5" s="11"/>
      <c r="B5" s="11"/>
      <c r="C5" s="11"/>
      <c r="D5" s="11"/>
      <c r="E5" s="7"/>
      <c r="F5" s="7" t="s">
        <v>17</v>
      </c>
      <c r="G5" s="4" t="s">
        <v>18</v>
      </c>
      <c r="H5" s="7" t="s">
        <v>18</v>
      </c>
      <c r="I5" s="7" t="s">
        <v>18</v>
      </c>
      <c r="J5" s="7" t="s">
        <v>17</v>
      </c>
      <c r="K5" s="11"/>
      <c r="L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39" customHeight="1" spans="1:255">
      <c r="A6" s="4">
        <v>1</v>
      </c>
      <c r="B6" s="12" t="s">
        <v>42</v>
      </c>
      <c r="C6" s="13" t="s">
        <v>20</v>
      </c>
      <c r="D6" s="13" t="s">
        <v>20</v>
      </c>
      <c r="E6" s="13" t="s">
        <v>21</v>
      </c>
      <c r="F6" s="14">
        <v>6.91</v>
      </c>
      <c r="G6" s="15">
        <v>20</v>
      </c>
      <c r="H6" s="15">
        <v>15</v>
      </c>
      <c r="I6" s="15">
        <v>48</v>
      </c>
      <c r="J6" s="15">
        <v>7</v>
      </c>
      <c r="K6" s="15">
        <f t="shared" ref="K6:K13" si="0">SUM(F6:J6)</f>
        <v>96.91</v>
      </c>
      <c r="L6" s="16" t="s">
        <v>43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39" customHeight="1" spans="1:255">
      <c r="A7" s="4">
        <v>2</v>
      </c>
      <c r="B7" s="12" t="s">
        <v>23</v>
      </c>
      <c r="C7" s="13" t="s">
        <v>20</v>
      </c>
      <c r="D7" s="13" t="s">
        <v>24</v>
      </c>
      <c r="E7" s="17" t="s">
        <v>25</v>
      </c>
      <c r="F7" s="18" t="s">
        <v>21</v>
      </c>
      <c r="G7" s="15" t="s">
        <v>21</v>
      </c>
      <c r="H7" s="15" t="s">
        <v>21</v>
      </c>
      <c r="I7" s="15" t="s">
        <v>21</v>
      </c>
      <c r="J7" s="15" t="s">
        <v>21</v>
      </c>
      <c r="K7" s="15" t="s">
        <v>21</v>
      </c>
      <c r="L7" s="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39" customHeight="1" spans="1:255">
      <c r="A8" s="4">
        <v>3</v>
      </c>
      <c r="B8" s="12" t="s">
        <v>37</v>
      </c>
      <c r="C8" s="13" t="s">
        <v>20</v>
      </c>
      <c r="D8" s="13" t="s">
        <v>20</v>
      </c>
      <c r="E8" s="13" t="s">
        <v>21</v>
      </c>
      <c r="F8" s="18">
        <v>6.86</v>
      </c>
      <c r="G8" s="15">
        <v>20</v>
      </c>
      <c r="H8" s="15">
        <v>15</v>
      </c>
      <c r="I8" s="15">
        <v>48</v>
      </c>
      <c r="J8" s="15">
        <v>7</v>
      </c>
      <c r="K8" s="15">
        <f t="shared" si="0"/>
        <v>96.86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39" customHeight="1" spans="1:255">
      <c r="A9" s="4">
        <v>4</v>
      </c>
      <c r="B9" s="12" t="s">
        <v>28</v>
      </c>
      <c r="C9" s="13" t="s">
        <v>20</v>
      </c>
      <c r="D9" s="13" t="s">
        <v>20</v>
      </c>
      <c r="E9" s="13" t="s">
        <v>21</v>
      </c>
      <c r="F9" s="18">
        <v>6.84</v>
      </c>
      <c r="G9" s="15">
        <v>15</v>
      </c>
      <c r="H9" s="15">
        <v>15</v>
      </c>
      <c r="I9" s="15">
        <v>44</v>
      </c>
      <c r="J9" s="15">
        <v>0</v>
      </c>
      <c r="K9" s="15">
        <f t="shared" si="0"/>
        <v>80.84</v>
      </c>
      <c r="L9" s="1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ht="39" customHeight="1" spans="1:255">
      <c r="A10" s="4">
        <v>5</v>
      </c>
      <c r="B10" s="12" t="s">
        <v>29</v>
      </c>
      <c r="C10" s="13" t="s">
        <v>20</v>
      </c>
      <c r="D10" s="13" t="s">
        <v>20</v>
      </c>
      <c r="E10" s="13" t="s">
        <v>21</v>
      </c>
      <c r="F10" s="18">
        <v>10</v>
      </c>
      <c r="G10" s="15">
        <v>20</v>
      </c>
      <c r="H10" s="15">
        <v>10</v>
      </c>
      <c r="I10" s="15">
        <v>48</v>
      </c>
      <c r="J10" s="15">
        <v>7</v>
      </c>
      <c r="K10" s="15">
        <f t="shared" si="0"/>
        <v>95</v>
      </c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ht="39" customHeight="1" spans="1:255">
      <c r="A11" s="4">
        <v>6</v>
      </c>
      <c r="B11" s="12" t="s">
        <v>30</v>
      </c>
      <c r="C11" s="13" t="s">
        <v>20</v>
      </c>
      <c r="D11" s="13" t="s">
        <v>20</v>
      </c>
      <c r="E11" s="13" t="s">
        <v>21</v>
      </c>
      <c r="F11" s="18">
        <v>6.63</v>
      </c>
      <c r="G11" s="15">
        <v>15</v>
      </c>
      <c r="H11" s="15">
        <v>15</v>
      </c>
      <c r="I11" s="15">
        <v>44</v>
      </c>
      <c r="J11" s="15">
        <v>7</v>
      </c>
      <c r="K11" s="15">
        <f t="shared" si="0"/>
        <v>87.63</v>
      </c>
      <c r="L11" s="1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ht="39" customHeight="1" spans="1:255">
      <c r="A12" s="4">
        <v>7</v>
      </c>
      <c r="B12" s="12" t="s">
        <v>31</v>
      </c>
      <c r="C12" s="13" t="s">
        <v>20</v>
      </c>
      <c r="D12" s="13" t="s">
        <v>20</v>
      </c>
      <c r="E12" s="13" t="s">
        <v>21</v>
      </c>
      <c r="F12" s="18">
        <v>6.57</v>
      </c>
      <c r="G12" s="15">
        <v>20</v>
      </c>
      <c r="H12" s="15">
        <v>15</v>
      </c>
      <c r="I12" s="15">
        <v>44</v>
      </c>
      <c r="J12" s="15">
        <v>0</v>
      </c>
      <c r="K12" s="15">
        <f t="shared" si="0"/>
        <v>85.57</v>
      </c>
      <c r="L12" s="1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ht="39" customHeight="1" spans="1:255">
      <c r="A13" s="4">
        <v>8</v>
      </c>
      <c r="B13" s="12" t="s">
        <v>40</v>
      </c>
      <c r="C13" s="13" t="s">
        <v>20</v>
      </c>
      <c r="D13" s="13" t="s">
        <v>20</v>
      </c>
      <c r="E13" s="13" t="s">
        <v>21</v>
      </c>
      <c r="F13" s="18">
        <v>6.88</v>
      </c>
      <c r="G13" s="15">
        <v>20</v>
      </c>
      <c r="H13" s="15">
        <v>15</v>
      </c>
      <c r="I13" s="15">
        <v>48</v>
      </c>
      <c r="J13" s="15">
        <v>7</v>
      </c>
      <c r="K13" s="15">
        <f t="shared" si="0"/>
        <v>96.88</v>
      </c>
      <c r="L13" s="1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3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评审情况表 (第一包)</vt:lpstr>
      <vt:lpstr>评审情况表 (第二包)</vt:lpstr>
      <vt:lpstr>评审情况表 (第三包)</vt:lpstr>
      <vt:lpstr>评审情况表 (第四包) </vt:lpstr>
      <vt:lpstr>评审情况表 (第五包)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2025-12-09T01:11:00Z</dcterms:created>
  <dcterms:modified xsi:type="dcterms:W3CDTF">2026-01-04T10:42:31Z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B7407ADC0AEC468285B194AB86D20552_11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